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<sst xmlns="http://schemas.openxmlformats.org/spreadsheetml/2006/main" count="89" uniqueCount="64">
  <si>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</si>
  <si>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</si>
  <si>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</si>
  <si>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</si>
  <si>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</si>
  <si>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</si>
  <si>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</si>
  <si>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</si>
  <si>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</si>
  <si>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</si>
  <si>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</si>
  <si>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</si>
  <si>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</si>
  <si>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</si>
  <si>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</si>
  <si>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</si>
  <si>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</si>
  <si>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</si>
  <si>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</si>
  <si>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</si>
  <si>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</si>
  <si>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</si>
  <si>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</si>
  <si>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</si>
  <si>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</si>
  <si>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</si>
  <si>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</si>
  <si>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</si>
  <si>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</si>
  <si>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</si>
  <si>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</si>
  <si>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</si>
  <si>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</si>
  <si>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</si>
  <si>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</si>
  <si>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</si>
  <si>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</si>
  <si>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</si>
  <si>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</si>
  <si>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</si>
  <si>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</si>
  <si>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</si>
  <si>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</si>
  <si>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</si>
  <si>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</si>
  <si>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</si>
  <si>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</si>
  <si>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</si>
  <si>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</si>
  <si>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</si>
  <si>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</si>
  <si>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</si>
  <si>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</si>
  <si>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</si>
  <si>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</si>
  <si>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</si>
  <si>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</si>
  <si>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</si>
  <si>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</si>
  <si>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</si>
  <si>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</si>
  <si>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Μάης ΄22</t>
  </si>
  <si>
    <t>Ιούνης΄22</t>
  </si>
  <si>
    <t>ΠΙΝΑΚΑΣ 12 : Εγγεγραμμένη Ανεργία κατά Οικονομική Δραστηριότητα και Επαρχία τον Μάιο και Ιούνιο του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</si>
</sst>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0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  <xf numFmtId="0" fontId="0" fillId="0" borderId="1" xfId="0" applyBorder="1"/>
    <xf numFmtId="0" fontId="2" fillId="0" borderId="1" xfId="0" applyFont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T29" sqref="T29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9" customWidth="1"/>
    <col min="6" max="6" width="10.42578125" customWidth="1"/>
    <col min="7" max="7" width="6" style="2" customWidth="1"/>
    <col min="8" max="8" width="5.85546875" style="2" customWidth="1"/>
    <col min="9" max="9" width="9.42578125" customWidth="1"/>
    <col min="10" max="10" width="10.42578125" customWidth="1"/>
    <col min="11" max="11" width="5.85546875" style="2" customWidth="1"/>
    <col min="12" max="12" width="6.28515625" style="2" customWidth="1"/>
    <col min="13" max="13" width="8.85546875" style="2" customWidth="1"/>
    <col min="14" max="14" width="10.28515625" style="2" customWidth="1"/>
    <col min="15" max="15" width="6" style="2" customWidth="1"/>
    <col min="16" max="16" width="7.42578125" style="2" customWidth="1"/>
    <col min="17" max="17" width="9.5703125" customWidth="1"/>
    <col min="18" max="18" width="9.42578125" customWidth="1"/>
    <col min="19" max="20" width="7.140625" style="2" customWidth="1"/>
    <col min="21" max="21" width="10.5703125" customWidth="1"/>
    <col min="22" max="22" width="10" customWidth="1"/>
    <col min="23" max="23" width="6" customWidth="1"/>
    <col min="24" max="24" width="7" customWidth="1"/>
    <col min="25" max="25" width="10" customWidth="1"/>
    <col min="26" max="26" width="10.42578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0"/>
      <c r="C3" s="31"/>
      <c r="D3" s="31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2"/>
      <c r="C4" s="23"/>
      <c r="D4" s="20" t="s">
        <v>3</v>
      </c>
      <c r="E4" s="47" t="s">
        <v>61</v>
      </c>
      <c r="F4" s="47" t="s">
        <v>62</v>
      </c>
      <c r="G4" s="53" t="s">
        <v>1</v>
      </c>
      <c r="H4" s="53"/>
      <c r="I4" s="47" t="s">
        <v>61</v>
      </c>
      <c r="J4" s="47" t="s">
        <v>62</v>
      </c>
      <c r="K4" s="53" t="s">
        <v>1</v>
      </c>
      <c r="L4" s="53"/>
      <c r="M4" s="47" t="s">
        <v>61</v>
      </c>
      <c r="N4" s="47" t="s">
        <v>62</v>
      </c>
      <c r="O4" s="53" t="s">
        <v>1</v>
      </c>
      <c r="P4" s="53"/>
      <c r="Q4" s="47" t="s">
        <v>61</v>
      </c>
      <c r="R4" s="47" t="s">
        <v>62</v>
      </c>
      <c r="S4" s="53" t="s">
        <v>1</v>
      </c>
      <c r="T4" s="53"/>
      <c r="U4" s="47" t="s">
        <v>61</v>
      </c>
      <c r="V4" s="47" t="s">
        <v>62</v>
      </c>
      <c r="W4" s="53" t="s">
        <v>1</v>
      </c>
      <c r="X4" s="53"/>
      <c r="Y4" s="47" t="s">
        <v>61</v>
      </c>
      <c r="Z4" s="47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3" t="s">
        <v>42</v>
      </c>
      <c r="C5" s="28" t="s">
        <v>43</v>
      </c>
      <c r="D5" s="23"/>
      <c r="E5" s="23"/>
      <c r="F5" s="23"/>
      <c r="G5" s="44" t="s">
        <v>40</v>
      </c>
      <c r="H5" s="44" t="s">
        <v>8</v>
      </c>
      <c r="I5" s="23"/>
      <c r="J5" s="23"/>
      <c r="K5" s="44" t="s">
        <v>40</v>
      </c>
      <c r="L5" s="44" t="s">
        <v>8</v>
      </c>
      <c r="M5" s="17"/>
      <c r="N5" s="17"/>
      <c r="O5" s="44" t="s">
        <v>40</v>
      </c>
      <c r="P5" s="44" t="s">
        <v>8</v>
      </c>
      <c r="Q5" s="23"/>
      <c r="R5" s="23"/>
      <c r="S5" s="44" t="s">
        <v>40</v>
      </c>
      <c r="T5" s="44" t="s">
        <v>8</v>
      </c>
      <c r="U5" s="23"/>
      <c r="V5" s="23"/>
      <c r="W5" s="44" t="s">
        <v>40</v>
      </c>
      <c r="X5" s="44" t="s">
        <v>8</v>
      </c>
      <c r="Y5" s="23"/>
      <c r="Z5" s="23"/>
      <c r="AA5" s="44" t="s">
        <v>40</v>
      </c>
      <c r="AB5" s="45" t="s">
        <v>8</v>
      </c>
    </row>
    <row r="6" spans="2:29" s="3" customFormat="1" ht="16.5" customHeight="1" x14ac:dyDescent="0.25">
      <c r="B6" s="34" t="s">
        <v>23</v>
      </c>
      <c r="C6" s="29" t="s">
        <v>44</v>
      </c>
      <c r="D6" s="20" t="s">
        <v>9</v>
      </c>
      <c r="E6" s="58">
        <v>18</v>
      </c>
      <c r="F6" s="17">
        <v>20</v>
      </c>
      <c r="G6" s="11">
        <f>F6-E6</f>
        <v>2</v>
      </c>
      <c r="H6" s="19">
        <f>G6/E6</f>
        <v>0.1111111111111111</v>
      </c>
      <c r="I6" s="58">
        <v>15</v>
      </c>
      <c r="J6" s="17">
        <v>11</v>
      </c>
      <c r="K6" s="11">
        <f>J6-I6</f>
        <v>-4</v>
      </c>
      <c r="L6" s="19">
        <f>K6/I6</f>
        <v>-0.26666666666666666</v>
      </c>
      <c r="M6" s="59">
        <v>5</v>
      </c>
      <c r="N6" s="17">
        <v>4</v>
      </c>
      <c r="O6" s="11">
        <f>N6-M6</f>
        <v>-1</v>
      </c>
      <c r="P6" s="19">
        <f>O6/M6</f>
        <v>-0.2</v>
      </c>
      <c r="Q6" s="58">
        <v>24</v>
      </c>
      <c r="R6" s="17">
        <v>45</v>
      </c>
      <c r="S6" s="11">
        <f>R6-Q6</f>
        <v>21</v>
      </c>
      <c r="T6" s="19">
        <f>S6/Q6</f>
        <v>0.875</v>
      </c>
      <c r="U6" s="58">
        <v>11</v>
      </c>
      <c r="V6" s="17">
        <v>9</v>
      </c>
      <c r="W6" s="11">
        <f>V6-U6</f>
        <v>-2</v>
      </c>
      <c r="X6" s="19">
        <f>W6/U6</f>
        <v>-0.18181818181818182</v>
      </c>
      <c r="Y6" s="17">
        <f>E6+I6+M6+Q6+U6</f>
        <v>73</v>
      </c>
      <c r="Z6" s="17">
        <f>F6+J6+N6+R6+V6</f>
        <v>89</v>
      </c>
      <c r="AA6" s="11">
        <f>Z6-Y6</f>
        <v>16</v>
      </c>
      <c r="AB6" s="18">
        <f>AA6/Y6</f>
        <v>0.21917808219178081</v>
      </c>
      <c r="AC6" s="24"/>
    </row>
    <row r="7" spans="2:29" s="3" customFormat="1" ht="16.5" customHeight="1" x14ac:dyDescent="0.25">
      <c r="B7" s="34" t="s">
        <v>24</v>
      </c>
      <c r="C7" s="29" t="s">
        <v>45</v>
      </c>
      <c r="D7" s="20" t="s">
        <v>10</v>
      </c>
      <c r="E7" s="58">
        <v>6</v>
      </c>
      <c r="F7" s="17">
        <v>6</v>
      </c>
      <c r="G7" s="11">
        <f t="shared" ref="G7:G22" si="0">F7-E7</f>
        <v>0</v>
      </c>
      <c r="H7" s="19">
        <f t="shared" ref="H7:H22" si="1">G7/E7</f>
        <v>0</v>
      </c>
      <c r="I7" s="58">
        <v>2</v>
      </c>
      <c r="J7" s="17">
        <v>2</v>
      </c>
      <c r="K7" s="11">
        <f t="shared" ref="K7:K21" si="2">J7-I7</f>
        <v>0</v>
      </c>
      <c r="L7" s="19">
        <f t="shared" ref="L7:L21" si="3">K7/I7</f>
        <v>0</v>
      </c>
      <c r="M7" s="59"/>
      <c r="N7" s="17"/>
      <c r="O7" s="11">
        <f t="shared" ref="O7:O21" si="4">N7-M7</f>
        <v>0</v>
      </c>
      <c r="P7" s="19" t="e">
        <f t="shared" ref="P7:P21" si="5">O7/M7</f>
        <v>#DIV/0!</v>
      </c>
      <c r="Q7" s="58">
        <v>3</v>
      </c>
      <c r="R7" s="17">
        <v>3</v>
      </c>
      <c r="S7" s="11">
        <f t="shared" ref="S7:S21" si="6">R7-Q7</f>
        <v>0</v>
      </c>
      <c r="T7" s="19">
        <f t="shared" ref="T7:T21" si="7">S7/Q7</f>
        <v>0</v>
      </c>
      <c r="U7" s="58"/>
      <c r="V7" s="17"/>
      <c r="W7" s="11">
        <f t="shared" ref="W7:W22" si="8">V7-U7</f>
        <v>0</v>
      </c>
      <c r="X7" s="19" t="e">
        <f t="shared" ref="X7:X21" si="9">W7/U7</f>
        <v>#DIV/0!</v>
      </c>
      <c r="Y7" s="17">
        <f t="shared" ref="Y7:Y21" si="10">E7+I7+M7+Q7+U7</f>
        <v>11</v>
      </c>
      <c r="Z7" s="17">
        <f t="shared" ref="Z7:Z21" si="11">F7+J7+N7+R7+V7</f>
        <v>11</v>
      </c>
      <c r="AA7" s="11">
        <f t="shared" ref="AA7:AA21" si="12">Z7-Y7</f>
        <v>0</v>
      </c>
      <c r="AB7" s="18">
        <f t="shared" ref="AB7:AB21" si="13">AA7/Y7</f>
        <v>0</v>
      </c>
      <c r="AC7" s="24"/>
    </row>
    <row r="8" spans="2:29" s="9" customFormat="1" ht="16.5" customHeight="1" x14ac:dyDescent="0.25">
      <c r="B8" s="34" t="s">
        <v>25</v>
      </c>
      <c r="C8" s="29" t="s">
        <v>46</v>
      </c>
      <c r="D8" s="21" t="s">
        <v>11</v>
      </c>
      <c r="E8" s="58">
        <v>273</v>
      </c>
      <c r="F8" s="17">
        <v>268</v>
      </c>
      <c r="G8" s="11">
        <f t="shared" si="0"/>
        <v>-5</v>
      </c>
      <c r="H8" s="19">
        <f t="shared" si="1"/>
        <v>-1.8315018315018316E-2</v>
      </c>
      <c r="I8" s="58">
        <v>145</v>
      </c>
      <c r="J8" s="17">
        <v>137</v>
      </c>
      <c r="K8" s="11">
        <f t="shared" si="2"/>
        <v>-8</v>
      </c>
      <c r="L8" s="19">
        <f t="shared" si="3"/>
        <v>-5.5172413793103448E-2</v>
      </c>
      <c r="M8" s="59">
        <v>27</v>
      </c>
      <c r="N8" s="17">
        <v>24</v>
      </c>
      <c r="O8" s="11">
        <f t="shared" si="4"/>
        <v>-3</v>
      </c>
      <c r="P8" s="19">
        <f t="shared" si="5"/>
        <v>-0.1111111111111111</v>
      </c>
      <c r="Q8" s="58">
        <v>243</v>
      </c>
      <c r="R8" s="17">
        <v>250</v>
      </c>
      <c r="S8" s="11">
        <f t="shared" si="6"/>
        <v>7</v>
      </c>
      <c r="T8" s="19">
        <f t="shared" si="7"/>
        <v>2.8806584362139918E-2</v>
      </c>
      <c r="U8" s="58">
        <v>46</v>
      </c>
      <c r="V8" s="17">
        <v>35</v>
      </c>
      <c r="W8" s="11">
        <f t="shared" si="8"/>
        <v>-11</v>
      </c>
      <c r="X8" s="19">
        <f t="shared" si="9"/>
        <v>-0.2391304347826087</v>
      </c>
      <c r="Y8" s="17">
        <f t="shared" si="10"/>
        <v>734</v>
      </c>
      <c r="Z8" s="17">
        <f t="shared" si="11"/>
        <v>714</v>
      </c>
      <c r="AA8" s="11">
        <f t="shared" si="12"/>
        <v>-20</v>
      </c>
      <c r="AB8" s="18">
        <f t="shared" si="13"/>
        <v>-2.7247956403269755E-2</v>
      </c>
      <c r="AC8" s="25"/>
    </row>
    <row r="9" spans="2:29" s="3" customFormat="1" ht="16.5" customHeight="1" x14ac:dyDescent="0.25">
      <c r="B9" s="34" t="s">
        <v>26</v>
      </c>
      <c r="C9" s="29" t="s">
        <v>47</v>
      </c>
      <c r="D9" s="21" t="s">
        <v>12</v>
      </c>
      <c r="E9" s="58">
        <v>2</v>
      </c>
      <c r="F9" s="17">
        <v>3</v>
      </c>
      <c r="G9" s="11">
        <f t="shared" si="0"/>
        <v>1</v>
      </c>
      <c r="H9" s="19">
        <f t="shared" si="1"/>
        <v>0.5</v>
      </c>
      <c r="I9" s="58">
        <v>2</v>
      </c>
      <c r="J9" s="17">
        <v>2</v>
      </c>
      <c r="K9" s="11">
        <f t="shared" si="2"/>
        <v>0</v>
      </c>
      <c r="L9" s="19">
        <f t="shared" si="3"/>
        <v>0</v>
      </c>
      <c r="M9" s="59"/>
      <c r="N9" s="17"/>
      <c r="O9" s="11">
        <f t="shared" si="4"/>
        <v>0</v>
      </c>
      <c r="P9" s="19" t="e">
        <f t="shared" si="5"/>
        <v>#DIV/0!</v>
      </c>
      <c r="Q9" s="58"/>
      <c r="R9" s="17"/>
      <c r="S9" s="11">
        <f t="shared" si="6"/>
        <v>0</v>
      </c>
      <c r="T9" s="19" t="e">
        <f t="shared" si="7"/>
        <v>#DIV/0!</v>
      </c>
      <c r="U9" s="58">
        <v>1</v>
      </c>
      <c r="V9" s="17">
        <v>1</v>
      </c>
      <c r="W9" s="11">
        <f t="shared" si="8"/>
        <v>0</v>
      </c>
      <c r="X9" s="19">
        <f t="shared" si="9"/>
        <v>0</v>
      </c>
      <c r="Y9" s="17">
        <f t="shared" si="10"/>
        <v>5</v>
      </c>
      <c r="Z9" s="17">
        <f t="shared" si="11"/>
        <v>6</v>
      </c>
      <c r="AA9" s="11">
        <f t="shared" si="12"/>
        <v>1</v>
      </c>
      <c r="AB9" s="18">
        <f t="shared" si="13"/>
        <v>0.2</v>
      </c>
      <c r="AC9" s="24"/>
    </row>
    <row r="10" spans="2:29" s="3" customFormat="1" ht="16.5" customHeight="1" x14ac:dyDescent="0.25">
      <c r="B10" s="34" t="s">
        <v>27</v>
      </c>
      <c r="C10" s="29" t="s">
        <v>48</v>
      </c>
      <c r="D10" s="22" t="s">
        <v>13</v>
      </c>
      <c r="E10" s="58">
        <v>11</v>
      </c>
      <c r="F10" s="17">
        <v>12</v>
      </c>
      <c r="G10" s="11">
        <f t="shared" si="0"/>
        <v>1</v>
      </c>
      <c r="H10" s="19">
        <f t="shared" si="1"/>
        <v>9.0909090909090912E-2</v>
      </c>
      <c r="I10" s="58">
        <v>5</v>
      </c>
      <c r="J10" s="17">
        <v>8</v>
      </c>
      <c r="K10" s="11">
        <f t="shared" si="2"/>
        <v>3</v>
      </c>
      <c r="L10" s="19">
        <f t="shared" si="3"/>
        <v>0.6</v>
      </c>
      <c r="M10" s="59"/>
      <c r="N10" s="17"/>
      <c r="O10" s="11">
        <f t="shared" si="4"/>
        <v>0</v>
      </c>
      <c r="P10" s="19" t="e">
        <f t="shared" si="5"/>
        <v>#DIV/0!</v>
      </c>
      <c r="Q10" s="58">
        <v>14</v>
      </c>
      <c r="R10" s="17">
        <v>10</v>
      </c>
      <c r="S10" s="11">
        <f t="shared" si="6"/>
        <v>-4</v>
      </c>
      <c r="T10" s="19">
        <f t="shared" si="7"/>
        <v>-0.2857142857142857</v>
      </c>
      <c r="U10" s="58">
        <v>4</v>
      </c>
      <c r="V10" s="17">
        <v>3</v>
      </c>
      <c r="W10" s="11">
        <f t="shared" si="8"/>
        <v>-1</v>
      </c>
      <c r="X10" s="19">
        <f t="shared" si="9"/>
        <v>-0.25</v>
      </c>
      <c r="Y10" s="17">
        <f t="shared" si="10"/>
        <v>34</v>
      </c>
      <c r="Z10" s="17">
        <f t="shared" si="11"/>
        <v>33</v>
      </c>
      <c r="AA10" s="11">
        <f t="shared" si="12"/>
        <v>-1</v>
      </c>
      <c r="AB10" s="18">
        <f t="shared" si="13"/>
        <v>-2.9411764705882353E-2</v>
      </c>
      <c r="AC10" s="24"/>
    </row>
    <row r="11" spans="2:29" s="3" customFormat="1" ht="16.5" customHeight="1" x14ac:dyDescent="0.25">
      <c r="B11" s="34" t="s">
        <v>28</v>
      </c>
      <c r="C11" s="29" t="s">
        <v>49</v>
      </c>
      <c r="D11" s="22" t="s">
        <v>14</v>
      </c>
      <c r="E11" s="58">
        <v>268</v>
      </c>
      <c r="F11" s="17">
        <v>271</v>
      </c>
      <c r="G11" s="11">
        <f t="shared" si="0"/>
        <v>3</v>
      </c>
      <c r="H11" s="19">
        <f t="shared" si="1"/>
        <v>1.1194029850746268E-2</v>
      </c>
      <c r="I11" s="58">
        <v>126</v>
      </c>
      <c r="J11" s="17">
        <v>127</v>
      </c>
      <c r="K11" s="11">
        <f t="shared" si="2"/>
        <v>1</v>
      </c>
      <c r="L11" s="19">
        <f t="shared" si="3"/>
        <v>7.9365079365079361E-3</v>
      </c>
      <c r="M11" s="59">
        <v>66</v>
      </c>
      <c r="N11" s="17">
        <v>62</v>
      </c>
      <c r="O11" s="11">
        <f t="shared" si="4"/>
        <v>-4</v>
      </c>
      <c r="P11" s="19">
        <f t="shared" si="5"/>
        <v>-6.0606060606060608E-2</v>
      </c>
      <c r="Q11" s="58">
        <v>355</v>
      </c>
      <c r="R11" s="17">
        <v>357</v>
      </c>
      <c r="S11" s="11">
        <f t="shared" si="6"/>
        <v>2</v>
      </c>
      <c r="T11" s="19">
        <f t="shared" si="7"/>
        <v>5.6338028169014088E-3</v>
      </c>
      <c r="U11" s="58">
        <v>162</v>
      </c>
      <c r="V11" s="17">
        <v>147</v>
      </c>
      <c r="W11" s="11">
        <f t="shared" si="8"/>
        <v>-15</v>
      </c>
      <c r="X11" s="19">
        <f t="shared" si="9"/>
        <v>-9.2592592592592587E-2</v>
      </c>
      <c r="Y11" s="17">
        <f t="shared" si="10"/>
        <v>977</v>
      </c>
      <c r="Z11" s="17">
        <f t="shared" si="11"/>
        <v>964</v>
      </c>
      <c r="AA11" s="11">
        <f t="shared" si="12"/>
        <v>-13</v>
      </c>
      <c r="AB11" s="18">
        <f t="shared" si="13"/>
        <v>-1.3306038894575231E-2</v>
      </c>
      <c r="AC11" s="24"/>
    </row>
    <row r="12" spans="2:29" s="3" customFormat="1" ht="16.5" customHeight="1" x14ac:dyDescent="0.25">
      <c r="B12" s="34" t="s">
        <v>29</v>
      </c>
      <c r="C12" s="29" t="s">
        <v>50</v>
      </c>
      <c r="D12" s="21" t="s">
        <v>15</v>
      </c>
      <c r="E12" s="58">
        <v>729</v>
      </c>
      <c r="F12" s="17">
        <v>746</v>
      </c>
      <c r="G12" s="11">
        <f t="shared" si="0"/>
        <v>17</v>
      </c>
      <c r="H12" s="19">
        <f t="shared" si="1"/>
        <v>2.3319615912208505E-2</v>
      </c>
      <c r="I12" s="58">
        <v>327</v>
      </c>
      <c r="J12" s="17">
        <v>322</v>
      </c>
      <c r="K12" s="11">
        <f t="shared" si="2"/>
        <v>-5</v>
      </c>
      <c r="L12" s="19">
        <f t="shared" si="3"/>
        <v>-1.5290519877675841E-2</v>
      </c>
      <c r="M12" s="59">
        <v>91</v>
      </c>
      <c r="N12" s="17">
        <v>85</v>
      </c>
      <c r="O12" s="11">
        <f t="shared" si="4"/>
        <v>-6</v>
      </c>
      <c r="P12" s="19">
        <f t="shared" si="5"/>
        <v>-6.5934065934065936E-2</v>
      </c>
      <c r="Q12" s="58">
        <v>606</v>
      </c>
      <c r="R12" s="17">
        <v>596</v>
      </c>
      <c r="S12" s="11">
        <f t="shared" si="6"/>
        <v>-10</v>
      </c>
      <c r="T12" s="19">
        <f t="shared" si="7"/>
        <v>-1.65016501650165E-2</v>
      </c>
      <c r="U12" s="58">
        <v>197</v>
      </c>
      <c r="V12" s="17">
        <v>192</v>
      </c>
      <c r="W12" s="11">
        <f t="shared" si="8"/>
        <v>-5</v>
      </c>
      <c r="X12" s="19">
        <f t="shared" si="9"/>
        <v>-2.5380710659898477E-2</v>
      </c>
      <c r="Y12" s="17">
        <f t="shared" si="10"/>
        <v>1950</v>
      </c>
      <c r="Z12" s="17">
        <f t="shared" si="11"/>
        <v>1941</v>
      </c>
      <c r="AA12" s="11">
        <f t="shared" si="12"/>
        <v>-9</v>
      </c>
      <c r="AB12" s="18">
        <f t="shared" si="13"/>
        <v>-4.6153846153846158E-3</v>
      </c>
      <c r="AC12" s="24"/>
    </row>
    <row r="13" spans="2:29" s="3" customFormat="1" ht="16.5" customHeight="1" x14ac:dyDescent="0.25">
      <c r="B13" s="34" t="s">
        <v>30</v>
      </c>
      <c r="C13" s="29" t="s">
        <v>51</v>
      </c>
      <c r="D13" s="21" t="s">
        <v>16</v>
      </c>
      <c r="E13" s="58">
        <v>112</v>
      </c>
      <c r="F13" s="17">
        <v>119</v>
      </c>
      <c r="G13" s="11">
        <f t="shared" si="0"/>
        <v>7</v>
      </c>
      <c r="H13" s="19">
        <f t="shared" si="1"/>
        <v>6.25E-2</v>
      </c>
      <c r="I13" s="58">
        <v>97</v>
      </c>
      <c r="J13" s="17">
        <v>86</v>
      </c>
      <c r="K13" s="11">
        <f t="shared" si="2"/>
        <v>-11</v>
      </c>
      <c r="L13" s="19">
        <f t="shared" si="3"/>
        <v>-0.1134020618556701</v>
      </c>
      <c r="M13" s="59">
        <v>10</v>
      </c>
      <c r="N13" s="17">
        <v>4</v>
      </c>
      <c r="O13" s="11">
        <f t="shared" si="4"/>
        <v>-6</v>
      </c>
      <c r="P13" s="19">
        <f t="shared" si="5"/>
        <v>-0.6</v>
      </c>
      <c r="Q13" s="58">
        <v>124</v>
      </c>
      <c r="R13" s="17">
        <v>127</v>
      </c>
      <c r="S13" s="11">
        <f t="shared" si="6"/>
        <v>3</v>
      </c>
      <c r="T13" s="19">
        <f t="shared" si="7"/>
        <v>2.4193548387096774E-2</v>
      </c>
      <c r="U13" s="58">
        <v>28</v>
      </c>
      <c r="V13" s="17">
        <v>23</v>
      </c>
      <c r="W13" s="11">
        <f t="shared" si="8"/>
        <v>-5</v>
      </c>
      <c r="X13" s="19">
        <f t="shared" si="9"/>
        <v>-0.17857142857142858</v>
      </c>
      <c r="Y13" s="17">
        <f t="shared" si="10"/>
        <v>371</v>
      </c>
      <c r="Z13" s="17">
        <f t="shared" si="11"/>
        <v>359</v>
      </c>
      <c r="AA13" s="11">
        <f t="shared" si="12"/>
        <v>-12</v>
      </c>
      <c r="AB13" s="18">
        <f t="shared" si="13"/>
        <v>-3.2345013477088951E-2</v>
      </c>
      <c r="AC13" s="24"/>
    </row>
    <row r="14" spans="2:29" s="3" customFormat="1" ht="16.5" customHeight="1" x14ac:dyDescent="0.25">
      <c r="B14" s="34" t="s">
        <v>31</v>
      </c>
      <c r="C14" s="29" t="s">
        <v>52</v>
      </c>
      <c r="D14" s="22" t="s">
        <v>17</v>
      </c>
      <c r="E14" s="58">
        <v>320</v>
      </c>
      <c r="F14" s="17">
        <v>334</v>
      </c>
      <c r="G14" s="11">
        <f t="shared" si="0"/>
        <v>14</v>
      </c>
      <c r="H14" s="19">
        <f t="shared" si="1"/>
        <v>4.3749999999999997E-2</v>
      </c>
      <c r="I14" s="58">
        <v>278</v>
      </c>
      <c r="J14" s="17">
        <v>252</v>
      </c>
      <c r="K14" s="11">
        <f t="shared" si="2"/>
        <v>-26</v>
      </c>
      <c r="L14" s="19">
        <f t="shared" si="3"/>
        <v>-9.3525179856115109E-2</v>
      </c>
      <c r="M14" s="59">
        <v>254</v>
      </c>
      <c r="N14" s="17">
        <v>129</v>
      </c>
      <c r="O14" s="11">
        <f t="shared" si="4"/>
        <v>-125</v>
      </c>
      <c r="P14" s="19">
        <f t="shared" si="5"/>
        <v>-0.49212598425196852</v>
      </c>
      <c r="Q14" s="58">
        <v>311</v>
      </c>
      <c r="R14" s="17">
        <v>319</v>
      </c>
      <c r="S14" s="11">
        <f t="shared" si="6"/>
        <v>8</v>
      </c>
      <c r="T14" s="19">
        <f t="shared" si="7"/>
        <v>2.5723472668810289E-2</v>
      </c>
      <c r="U14" s="58">
        <v>213</v>
      </c>
      <c r="V14" s="17">
        <v>174</v>
      </c>
      <c r="W14" s="11">
        <f t="shared" si="8"/>
        <v>-39</v>
      </c>
      <c r="X14" s="19">
        <f t="shared" si="9"/>
        <v>-0.18309859154929578</v>
      </c>
      <c r="Y14" s="17">
        <f t="shared" si="10"/>
        <v>1376</v>
      </c>
      <c r="Z14" s="17">
        <f t="shared" si="11"/>
        <v>1208</v>
      </c>
      <c r="AA14" s="11">
        <f t="shared" si="12"/>
        <v>-168</v>
      </c>
      <c r="AB14" s="18">
        <f t="shared" si="13"/>
        <v>-0.12209302325581395</v>
      </c>
      <c r="AC14" s="24"/>
    </row>
    <row r="15" spans="2:29" s="3" customFormat="1" ht="16.5" customHeight="1" x14ac:dyDescent="0.25">
      <c r="B15" s="34" t="s">
        <v>32</v>
      </c>
      <c r="C15" s="29" t="s">
        <v>53</v>
      </c>
      <c r="D15" s="22" t="s">
        <v>36</v>
      </c>
      <c r="E15" s="58">
        <v>171</v>
      </c>
      <c r="F15" s="17">
        <v>178</v>
      </c>
      <c r="G15" s="11">
        <f t="shared" si="0"/>
        <v>7</v>
      </c>
      <c r="H15" s="19">
        <f t="shared" si="1"/>
        <v>4.0935672514619881E-2</v>
      </c>
      <c r="I15" s="58">
        <v>48</v>
      </c>
      <c r="J15" s="17">
        <v>49</v>
      </c>
      <c r="K15" s="11">
        <f t="shared" si="2"/>
        <v>1</v>
      </c>
      <c r="L15" s="19">
        <f t="shared" si="3"/>
        <v>2.0833333333333332E-2</v>
      </c>
      <c r="M15" s="59">
        <v>5</v>
      </c>
      <c r="N15" s="17">
        <v>4</v>
      </c>
      <c r="O15" s="11">
        <f t="shared" si="4"/>
        <v>-1</v>
      </c>
      <c r="P15" s="19">
        <f t="shared" si="5"/>
        <v>-0.2</v>
      </c>
      <c r="Q15" s="58">
        <v>117</v>
      </c>
      <c r="R15" s="17">
        <v>131</v>
      </c>
      <c r="S15" s="11">
        <f t="shared" si="6"/>
        <v>14</v>
      </c>
      <c r="T15" s="19">
        <f t="shared" si="7"/>
        <v>0.11965811965811966</v>
      </c>
      <c r="U15" s="58">
        <v>14</v>
      </c>
      <c r="V15" s="17">
        <v>18</v>
      </c>
      <c r="W15" s="11">
        <f t="shared" si="8"/>
        <v>4</v>
      </c>
      <c r="X15" s="19">
        <f t="shared" si="9"/>
        <v>0.2857142857142857</v>
      </c>
      <c r="Y15" s="17">
        <f t="shared" si="10"/>
        <v>355</v>
      </c>
      <c r="Z15" s="17">
        <f t="shared" si="11"/>
        <v>380</v>
      </c>
      <c r="AA15" s="11">
        <f t="shared" si="12"/>
        <v>25</v>
      </c>
      <c r="AB15" s="18">
        <f t="shared" si="13"/>
        <v>7.0422535211267609E-2</v>
      </c>
      <c r="AC15" s="24"/>
    </row>
    <row r="16" spans="2:29" s="3" customFormat="1" ht="16.5" customHeight="1" x14ac:dyDescent="0.25">
      <c r="B16" s="34" t="s">
        <v>33</v>
      </c>
      <c r="C16" s="29" t="s">
        <v>54</v>
      </c>
      <c r="D16" s="20" t="s">
        <v>18</v>
      </c>
      <c r="E16" s="58">
        <v>302</v>
      </c>
      <c r="F16" s="17">
        <v>315</v>
      </c>
      <c r="G16" s="11">
        <f t="shared" si="0"/>
        <v>13</v>
      </c>
      <c r="H16" s="19">
        <f t="shared" si="1"/>
        <v>4.3046357615894038E-2</v>
      </c>
      <c r="I16" s="58">
        <v>84</v>
      </c>
      <c r="J16" s="17">
        <v>82</v>
      </c>
      <c r="K16" s="11">
        <f t="shared" si="2"/>
        <v>-2</v>
      </c>
      <c r="L16" s="19">
        <f t="shared" si="3"/>
        <v>-2.3809523809523808E-2</v>
      </c>
      <c r="M16" s="59">
        <v>15</v>
      </c>
      <c r="N16" s="17">
        <v>14</v>
      </c>
      <c r="O16" s="11">
        <f t="shared" si="4"/>
        <v>-1</v>
      </c>
      <c r="P16" s="19">
        <f t="shared" si="5"/>
        <v>-6.6666666666666666E-2</v>
      </c>
      <c r="Q16" s="58">
        <v>256</v>
      </c>
      <c r="R16" s="17">
        <v>258</v>
      </c>
      <c r="S16" s="11">
        <f t="shared" si="6"/>
        <v>2</v>
      </c>
      <c r="T16" s="19">
        <f t="shared" si="7"/>
        <v>7.8125E-3</v>
      </c>
      <c r="U16" s="58">
        <v>51</v>
      </c>
      <c r="V16" s="17">
        <v>49</v>
      </c>
      <c r="W16" s="11">
        <f t="shared" si="8"/>
        <v>-2</v>
      </c>
      <c r="X16" s="19">
        <f t="shared" si="9"/>
        <v>-3.9215686274509803E-2</v>
      </c>
      <c r="Y16" s="17">
        <f t="shared" si="10"/>
        <v>708</v>
      </c>
      <c r="Z16" s="17">
        <f t="shared" si="11"/>
        <v>718</v>
      </c>
      <c r="AA16" s="11">
        <f t="shared" si="12"/>
        <v>10</v>
      </c>
      <c r="AB16" s="18">
        <f t="shared" si="13"/>
        <v>1.4124293785310734E-2</v>
      </c>
      <c r="AC16" s="24"/>
    </row>
    <row r="17" spans="2:29" s="4" customFormat="1" ht="16.5" customHeight="1" x14ac:dyDescent="0.25">
      <c r="B17" s="34" t="s">
        <v>34</v>
      </c>
      <c r="C17" s="29" t="s">
        <v>55</v>
      </c>
      <c r="D17" s="20" t="s">
        <v>19</v>
      </c>
      <c r="E17" s="58">
        <v>28</v>
      </c>
      <c r="F17" s="17">
        <v>25</v>
      </c>
      <c r="G17" s="11">
        <f t="shared" si="0"/>
        <v>-3</v>
      </c>
      <c r="H17" s="19">
        <f t="shared" si="1"/>
        <v>-0.10714285714285714</v>
      </c>
      <c r="I17" s="58">
        <v>13</v>
      </c>
      <c r="J17" s="17">
        <v>18</v>
      </c>
      <c r="K17" s="11">
        <f t="shared" si="2"/>
        <v>5</v>
      </c>
      <c r="L17" s="19">
        <f t="shared" si="3"/>
        <v>0.38461538461538464</v>
      </c>
      <c r="M17" s="59">
        <v>10</v>
      </c>
      <c r="N17" s="17">
        <v>7</v>
      </c>
      <c r="O17" s="11">
        <f t="shared" si="4"/>
        <v>-3</v>
      </c>
      <c r="P17" s="19">
        <f t="shared" si="5"/>
        <v>-0.3</v>
      </c>
      <c r="Q17" s="58">
        <v>33</v>
      </c>
      <c r="R17" s="17">
        <v>33</v>
      </c>
      <c r="S17" s="11">
        <f t="shared" si="6"/>
        <v>0</v>
      </c>
      <c r="T17" s="19">
        <f t="shared" si="7"/>
        <v>0</v>
      </c>
      <c r="U17" s="58">
        <v>16</v>
      </c>
      <c r="V17" s="17">
        <v>12</v>
      </c>
      <c r="W17" s="11">
        <f t="shared" si="8"/>
        <v>-4</v>
      </c>
      <c r="X17" s="19">
        <f t="shared" si="9"/>
        <v>-0.25</v>
      </c>
      <c r="Y17" s="17">
        <f t="shared" si="10"/>
        <v>100</v>
      </c>
      <c r="Z17" s="17">
        <f t="shared" si="11"/>
        <v>95</v>
      </c>
      <c r="AA17" s="11">
        <f t="shared" si="12"/>
        <v>-5</v>
      </c>
      <c r="AB17" s="18">
        <f t="shared" si="13"/>
        <v>-0.05</v>
      </c>
      <c r="AC17" s="26"/>
    </row>
    <row r="18" spans="2:29" ht="16.5" customHeight="1" x14ac:dyDescent="0.25">
      <c r="B18" s="34" t="s">
        <v>35</v>
      </c>
      <c r="C18" s="29" t="s">
        <v>56</v>
      </c>
      <c r="D18" s="20" t="s">
        <v>20</v>
      </c>
      <c r="E18" s="58">
        <v>331</v>
      </c>
      <c r="F18" s="17">
        <v>669</v>
      </c>
      <c r="G18" s="11">
        <f t="shared" si="0"/>
        <v>338</v>
      </c>
      <c r="H18" s="19">
        <f t="shared" si="1"/>
        <v>1.0211480362537764</v>
      </c>
      <c r="I18" s="58">
        <v>105</v>
      </c>
      <c r="J18" s="17">
        <v>287</v>
      </c>
      <c r="K18" s="11">
        <f t="shared" si="2"/>
        <v>182</v>
      </c>
      <c r="L18" s="19">
        <f t="shared" si="3"/>
        <v>1.7333333333333334</v>
      </c>
      <c r="M18" s="59">
        <v>27</v>
      </c>
      <c r="N18" s="17">
        <v>62</v>
      </c>
      <c r="O18" s="11">
        <f t="shared" si="4"/>
        <v>35</v>
      </c>
      <c r="P18" s="19">
        <f t="shared" si="5"/>
        <v>1.2962962962962963</v>
      </c>
      <c r="Q18" s="58">
        <v>122</v>
      </c>
      <c r="R18" s="17">
        <v>280</v>
      </c>
      <c r="S18" s="11">
        <f t="shared" si="6"/>
        <v>158</v>
      </c>
      <c r="T18" s="19">
        <f t="shared" si="7"/>
        <v>1.2950819672131149</v>
      </c>
      <c r="U18" s="58">
        <v>86</v>
      </c>
      <c r="V18" s="17">
        <v>174</v>
      </c>
      <c r="W18" s="11">
        <f t="shared" si="8"/>
        <v>88</v>
      </c>
      <c r="X18" s="19">
        <f t="shared" si="9"/>
        <v>1.0232558139534884</v>
      </c>
      <c r="Y18" s="17">
        <f t="shared" si="10"/>
        <v>671</v>
      </c>
      <c r="Z18" s="17">
        <f t="shared" si="11"/>
        <v>1472</v>
      </c>
      <c r="AA18" s="11">
        <f t="shared" si="12"/>
        <v>801</v>
      </c>
      <c r="AB18" s="18">
        <f t="shared" si="13"/>
        <v>1.1937406855439643</v>
      </c>
      <c r="AC18" s="1"/>
    </row>
    <row r="19" spans="2:29" ht="16.5" customHeight="1" x14ac:dyDescent="0.25">
      <c r="B19" s="34" t="s">
        <v>60</v>
      </c>
      <c r="C19" s="29" t="s">
        <v>57</v>
      </c>
      <c r="D19" s="20" t="s">
        <v>21</v>
      </c>
      <c r="E19" s="58">
        <v>115</v>
      </c>
      <c r="F19" s="17">
        <v>122</v>
      </c>
      <c r="G19" s="11">
        <f t="shared" si="0"/>
        <v>7</v>
      </c>
      <c r="H19" s="19">
        <f t="shared" si="1"/>
        <v>6.0869565217391307E-2</v>
      </c>
      <c r="I19" s="58">
        <v>41</v>
      </c>
      <c r="J19" s="17">
        <v>59</v>
      </c>
      <c r="K19" s="11">
        <f t="shared" si="2"/>
        <v>18</v>
      </c>
      <c r="L19" s="19">
        <f t="shared" si="3"/>
        <v>0.43902439024390244</v>
      </c>
      <c r="M19" s="59">
        <v>13</v>
      </c>
      <c r="N19" s="17">
        <v>14</v>
      </c>
      <c r="O19" s="11">
        <f t="shared" si="4"/>
        <v>1</v>
      </c>
      <c r="P19" s="19">
        <f t="shared" si="5"/>
        <v>7.6923076923076927E-2</v>
      </c>
      <c r="Q19" s="58">
        <v>89</v>
      </c>
      <c r="R19" s="17">
        <v>86</v>
      </c>
      <c r="S19" s="11">
        <f t="shared" si="6"/>
        <v>-3</v>
      </c>
      <c r="T19" s="19">
        <f t="shared" si="7"/>
        <v>-3.3707865168539325E-2</v>
      </c>
      <c r="U19" s="58">
        <v>29</v>
      </c>
      <c r="V19" s="17">
        <v>28</v>
      </c>
      <c r="W19" s="11">
        <f t="shared" si="8"/>
        <v>-1</v>
      </c>
      <c r="X19" s="19">
        <f t="shared" si="9"/>
        <v>-3.4482758620689655E-2</v>
      </c>
      <c r="Y19" s="17">
        <f t="shared" si="10"/>
        <v>287</v>
      </c>
      <c r="Z19" s="17">
        <f t="shared" si="11"/>
        <v>309</v>
      </c>
      <c r="AA19" s="11">
        <f t="shared" si="12"/>
        <v>22</v>
      </c>
      <c r="AB19" s="18">
        <f t="shared" si="13"/>
        <v>7.6655052264808357E-2</v>
      </c>
    </row>
    <row r="20" spans="2:29" s="10" customFormat="1" ht="16.5" customHeight="1" x14ac:dyDescent="0.2">
      <c r="B20" s="35"/>
      <c r="C20" s="44"/>
      <c r="D20" s="20" t="s">
        <v>22</v>
      </c>
      <c r="E20" s="58">
        <v>878</v>
      </c>
      <c r="F20" s="17">
        <v>1282</v>
      </c>
      <c r="G20" s="11">
        <f t="shared" si="0"/>
        <v>404</v>
      </c>
      <c r="H20" s="19">
        <f t="shared" si="1"/>
        <v>0.46013667425968108</v>
      </c>
      <c r="I20" s="58">
        <v>329</v>
      </c>
      <c r="J20" s="17">
        <v>450</v>
      </c>
      <c r="K20" s="11">
        <f t="shared" si="2"/>
        <v>121</v>
      </c>
      <c r="L20" s="19">
        <f t="shared" si="3"/>
        <v>0.36778115501519759</v>
      </c>
      <c r="M20" s="59">
        <v>102</v>
      </c>
      <c r="N20" s="17">
        <v>145</v>
      </c>
      <c r="O20" s="11">
        <f t="shared" si="4"/>
        <v>43</v>
      </c>
      <c r="P20" s="19">
        <f t="shared" si="5"/>
        <v>0.42156862745098039</v>
      </c>
      <c r="Q20" s="58">
        <v>629</v>
      </c>
      <c r="R20" s="17">
        <v>1040</v>
      </c>
      <c r="S20" s="11">
        <f t="shared" si="6"/>
        <v>411</v>
      </c>
      <c r="T20" s="19">
        <f t="shared" si="7"/>
        <v>0.65341812400635935</v>
      </c>
      <c r="U20" s="58">
        <v>177</v>
      </c>
      <c r="V20" s="17">
        <v>235</v>
      </c>
      <c r="W20" s="11">
        <f t="shared" si="8"/>
        <v>58</v>
      </c>
      <c r="X20" s="19">
        <f t="shared" si="9"/>
        <v>0.32768361581920902</v>
      </c>
      <c r="Y20" s="17">
        <f t="shared" si="10"/>
        <v>2115</v>
      </c>
      <c r="Z20" s="17">
        <f t="shared" si="11"/>
        <v>3152</v>
      </c>
      <c r="AA20" s="11">
        <f t="shared" si="12"/>
        <v>1037</v>
      </c>
      <c r="AB20" s="18">
        <f t="shared" si="13"/>
        <v>0.49030732860520093</v>
      </c>
      <c r="AC20" s="27"/>
    </row>
    <row r="21" spans="2:29" ht="16.5" customHeight="1" x14ac:dyDescent="0.2">
      <c r="B21" s="35"/>
      <c r="C21" s="44"/>
      <c r="D21" s="22" t="s">
        <v>7</v>
      </c>
      <c r="E21">
        <v>238</v>
      </c>
      <c r="F21" s="55">
        <v>254</v>
      </c>
      <c r="G21" s="56">
        <f t="shared" si="0"/>
        <v>16</v>
      </c>
      <c r="H21" s="57">
        <f t="shared" si="1"/>
        <v>6.7226890756302518E-2</v>
      </c>
      <c r="I21">
        <v>141</v>
      </c>
      <c r="J21" s="55">
        <v>157</v>
      </c>
      <c r="K21" s="56">
        <f t="shared" si="2"/>
        <v>16</v>
      </c>
      <c r="L21" s="57">
        <f t="shared" si="3"/>
        <v>0.11347517730496454</v>
      </c>
      <c r="M21" s="2">
        <v>25</v>
      </c>
      <c r="N21" s="55">
        <v>23</v>
      </c>
      <c r="O21" s="56">
        <f t="shared" si="4"/>
        <v>-2</v>
      </c>
      <c r="P21" s="57">
        <f t="shared" si="5"/>
        <v>-0.08</v>
      </c>
      <c r="Q21">
        <v>177</v>
      </c>
      <c r="R21" s="55">
        <v>204</v>
      </c>
      <c r="S21" s="56">
        <f t="shared" si="6"/>
        <v>27</v>
      </c>
      <c r="T21" s="57">
        <f t="shared" si="7"/>
        <v>0.15254237288135594</v>
      </c>
      <c r="U21">
        <v>238</v>
      </c>
      <c r="V21" s="17">
        <v>243</v>
      </c>
      <c r="W21" s="11">
        <f t="shared" si="8"/>
        <v>5</v>
      </c>
      <c r="X21" s="19">
        <f t="shared" si="9"/>
        <v>2.100840336134454E-2</v>
      </c>
      <c r="Y21" s="17">
        <f t="shared" si="10"/>
        <v>819</v>
      </c>
      <c r="Z21" s="17">
        <f t="shared" si="11"/>
        <v>881</v>
      </c>
      <c r="AA21" s="11">
        <f t="shared" si="12"/>
        <v>62</v>
      </c>
      <c r="AB21" s="18">
        <f t="shared" si="13"/>
        <v>7.5702075702075697E-2</v>
      </c>
      <c r="AC21" s="14"/>
    </row>
    <row r="22" spans="2:29" ht="16.5" customHeight="1" thickBot="1" x14ac:dyDescent="0.25">
      <c r="B22" s="36"/>
      <c r="C22" s="37"/>
      <c r="D22" s="38" t="s">
        <v>0</v>
      </c>
      <c r="E22" s="39">
        <f>SUM(E6:E21)</f>
        <v>3802</v>
      </c>
      <c r="F22" s="39">
        <f>SUM(F6:F21)</f>
        <v>4624</v>
      </c>
      <c r="G22" s="42">
        <f t="shared" si="0"/>
        <v>822</v>
      </c>
      <c r="H22" s="43">
        <f t="shared" si="1"/>
        <v>0.21620199894792214</v>
      </c>
      <c r="I22" s="39">
        <f>SUM(I6:I21)</f>
        <v>1758</v>
      </c>
      <c r="J22" s="39">
        <f>SUM(J6:J21)</f>
        <v>2049</v>
      </c>
      <c r="K22" s="39">
        <f t="shared" ref="K22" si="14">J22-I22</f>
        <v>291</v>
      </c>
      <c r="L22" s="40">
        <f t="shared" ref="L22" si="15">K22/I22</f>
        <v>0.16552901023890784</v>
      </c>
      <c r="M22" s="39">
        <f>SUM(M6:M21)</f>
        <v>650</v>
      </c>
      <c r="N22" s="39">
        <f>SUM(N6:N21)</f>
        <v>577</v>
      </c>
      <c r="O22" s="39">
        <f t="shared" ref="O22" si="16">N22-M22</f>
        <v>-73</v>
      </c>
      <c r="P22" s="40">
        <f t="shared" ref="P22" si="17">O22/M22</f>
        <v>-0.1123076923076923</v>
      </c>
      <c r="Q22" s="39">
        <f>SUM(Q6:Q21)</f>
        <v>3103</v>
      </c>
      <c r="R22" s="39">
        <f>SUM(R6:R21)</f>
        <v>3739</v>
      </c>
      <c r="S22" s="39">
        <f t="shared" ref="S22" si="18">R22-Q22</f>
        <v>636</v>
      </c>
      <c r="T22" s="40">
        <f t="shared" ref="T22" si="19">S22/Q22</f>
        <v>0.20496293909120206</v>
      </c>
      <c r="U22" s="46">
        <f>SUM(U6:U21)</f>
        <v>1273</v>
      </c>
      <c r="V22" s="39">
        <f>SUM(V6:V21)</f>
        <v>1343</v>
      </c>
      <c r="W22" s="39">
        <f t="shared" si="8"/>
        <v>70</v>
      </c>
      <c r="X22" s="40">
        <f t="shared" ref="X22" si="20">W22/U22</f>
        <v>5.4988216810683423E-2</v>
      </c>
      <c r="Y22" s="39">
        <f>SUM(Y6:Y21)</f>
        <v>10586</v>
      </c>
      <c r="Z22" s="39">
        <f>SUM(Z6:Z21)</f>
        <v>12332</v>
      </c>
      <c r="AA22" s="39">
        <f t="shared" ref="AA22" si="21">Z22-Y22</f>
        <v>1746</v>
      </c>
      <c r="AB22" s="41">
        <f t="shared" ref="AB22" si="22">AA22/Y22</f>
        <v>0.16493481957302097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2022-07-04T11:29:22Z</cp:lastPrinted>
  <dcterms:created xsi:type="dcterms:W3CDTF">2003-11-04T06:27:00Z</dcterms:created>
  <dcterms:modified xsi:type="dcterms:W3CDTF">2022-07-04T11:29:24Z</dcterms:modified>
</cp:coreProperties>
</file>